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2-TH" sheetId="1" r:id="rId1"/>
  </sheets>
  <definedNames/>
  <calcPr fullCalcOnLoad="1"/>
</workbook>
</file>

<file path=xl/sharedStrings.xml><?xml version="1.0" encoding="utf-8"?>
<sst xmlns="http://schemas.openxmlformats.org/spreadsheetml/2006/main" count="193" uniqueCount="139">
  <si>
    <t>Linh</t>
  </si>
  <si>
    <t>Dung</t>
  </si>
  <si>
    <t>Minh</t>
  </si>
  <si>
    <t>SÔÛ GIAÙO DUÏC VAØ ÑAØO TAÏO BÌNH THUAÄN</t>
  </si>
  <si>
    <t>TRÖÔØNG THPT PHAN CHU TRINH</t>
  </si>
  <si>
    <t>TT</t>
  </si>
  <si>
    <t>MAÕ SV</t>
  </si>
  <si>
    <t>GHI CHUÙ</t>
  </si>
  <si>
    <t>Lan</t>
  </si>
  <si>
    <t>HOÏ VAØ TEÂN</t>
  </si>
  <si>
    <t>KHOA</t>
  </si>
  <si>
    <t xml:space="preserve">Ñoaøn thöïc taäp sö phaïm taïi tröôøng THPT Phan Chu Trinh - Phan Thieát - Bình Thuaän </t>
  </si>
  <si>
    <t>TOÅNG HÔÏP CHUNG</t>
  </si>
  <si>
    <t>ÑIEÅM
(a)</t>
  </si>
  <si>
    <t>Toång hôïp</t>
  </si>
  <si>
    <t>9 ≤ a &lt; 10</t>
  </si>
  <si>
    <t>8 ≤ a &lt; 9</t>
  </si>
  <si>
    <t>7 ≤ a &lt; 8</t>
  </si>
  <si>
    <t>6 ≤ a &lt; 7</t>
  </si>
  <si>
    <t>5 ≤ a &lt; 6</t>
  </si>
  <si>
    <t>a &lt; 5</t>
  </si>
  <si>
    <t>SL</t>
  </si>
  <si>
    <t>%</t>
  </si>
  <si>
    <t>Phoù tröôûng Ban chæ ñaïo</t>
  </si>
  <si>
    <t>TRÖÔNG VAÊN TRUNG</t>
  </si>
  <si>
    <t>Tin</t>
  </si>
  <si>
    <t>Đề nghị khen thưởng:</t>
  </si>
  <si>
    <t xml:space="preserve">                          </t>
  </si>
  <si>
    <t>Sử</t>
  </si>
  <si>
    <t>Nguyễn Thị Ngọc</t>
  </si>
  <si>
    <t>Vân</t>
  </si>
  <si>
    <t>Khanh</t>
  </si>
  <si>
    <t>Thư</t>
  </si>
  <si>
    <t>Tân</t>
  </si>
  <si>
    <t>Hân</t>
  </si>
  <si>
    <t>Hải</t>
  </si>
  <si>
    <t>Nông</t>
  </si>
  <si>
    <t>Thuận</t>
  </si>
  <si>
    <t>KT HỆU TRƯỞNG</t>
  </si>
  <si>
    <t>P.HIỆU TRƯỞNG</t>
  </si>
  <si>
    <t>TRƯƠNG VĂN TRUNG</t>
  </si>
  <si>
    <t>Toán</t>
  </si>
  <si>
    <t>TOÅNG HÔÏP</t>
  </si>
  <si>
    <t xml:space="preserve">Cấp Trường:        </t>
  </si>
  <si>
    <t>Nguyễn Thị Lệ</t>
  </si>
  <si>
    <t>Lê Thị Ngọc</t>
  </si>
  <si>
    <t>Dương Thị Ngọc</t>
  </si>
  <si>
    <t>Nguyễn Thiện</t>
  </si>
  <si>
    <t>Phi</t>
  </si>
  <si>
    <t>Nguyễn Duy</t>
  </si>
  <si>
    <t>Nguyễn Thị Thanh</t>
  </si>
  <si>
    <t>Võ Minh</t>
  </si>
  <si>
    <t>Tuấn</t>
  </si>
  <si>
    <t>Trương Thị Thanh</t>
  </si>
  <si>
    <t>Hà Đức</t>
  </si>
  <si>
    <t>Dũng</t>
  </si>
  <si>
    <t>Phạm Thị Kim</t>
  </si>
  <si>
    <t>Toàn</t>
  </si>
  <si>
    <t>Nguyễn Thị Ánh</t>
  </si>
  <si>
    <t>Tuyết</t>
  </si>
  <si>
    <t>Võ Thị Thúy</t>
  </si>
  <si>
    <t>Đồng</t>
  </si>
  <si>
    <t>Mai Hoàng</t>
  </si>
  <si>
    <t>Luân</t>
  </si>
  <si>
    <t>Nguyễn Văn</t>
  </si>
  <si>
    <t>Tánh</t>
  </si>
  <si>
    <t>Phạm Thị Ngọc</t>
  </si>
  <si>
    <t>Phạm Hồng</t>
  </si>
  <si>
    <t>Triệu Khánh</t>
  </si>
  <si>
    <t>Hồ Nguyễn Mai</t>
  </si>
  <si>
    <t>Nguyễn Thị</t>
  </si>
  <si>
    <t>Thiện</t>
  </si>
  <si>
    <t>Ngô Thị</t>
  </si>
  <si>
    <t>Quynh</t>
  </si>
  <si>
    <t>Hồ Thị Hoài</t>
  </si>
  <si>
    <t>Thương</t>
  </si>
  <si>
    <t>Nguyễn Thị Thùy</t>
  </si>
  <si>
    <t>Đặng Thị Mỹ</t>
  </si>
  <si>
    <t>Lưu</t>
  </si>
  <si>
    <t>Luyến</t>
  </si>
  <si>
    <t>Nguyễn Thành</t>
  </si>
  <si>
    <t>Công</t>
  </si>
  <si>
    <t>GDTC-GDQP</t>
  </si>
  <si>
    <t>Nguyễn Tố</t>
  </si>
  <si>
    <t>Đinh Xuân</t>
  </si>
  <si>
    <t>Thu</t>
  </si>
  <si>
    <t>Nguyễn Đức</t>
  </si>
  <si>
    <t>Trương Minh</t>
  </si>
  <si>
    <t>Trần Thị Bích</t>
  </si>
  <si>
    <t>Trần Nam</t>
  </si>
  <si>
    <t>Nguyễn Công</t>
  </si>
  <si>
    <t>TOÅNG HÔÏP KEÁT QUAÛ THỰC TAÄP SÖ PHAÏM (Naêm hoïc : 2011 - 2012)</t>
  </si>
  <si>
    <t>THỰC TẬP GIẢNG DẠY</t>
  </si>
  <si>
    <t xml:space="preserve"> THỰC TẬP GIÁO DỤC</t>
  </si>
  <si>
    <t>1.Nguyễn Duy Tân</t>
  </si>
  <si>
    <t>2.Lê Thị Ngọc Hân</t>
  </si>
  <si>
    <t>3.Phạm Thị Kim Toàn</t>
  </si>
  <si>
    <t>8.Trần Thị Bích Dung</t>
  </si>
  <si>
    <t xml:space="preserve">4.Nguyễn Thị Thúy Đồng </t>
  </si>
  <si>
    <t>5.Nguyễn Thị Thùy Vân</t>
  </si>
  <si>
    <t>6.Nguyễn Thị Ngọc Lan</t>
  </si>
  <si>
    <t>7.Nguyễn Đức Thuận</t>
  </si>
  <si>
    <t xml:space="preserve">SOÁ SINH VIEÂN VAØ SOÁ PHAÀN TRAÊM TÖÔNG ÖÙNG ÑAÏT ÑIEÅM THỰC TAÄP </t>
  </si>
  <si>
    <t>K33.101.205</t>
  </si>
  <si>
    <t>K33.101.210</t>
  </si>
  <si>
    <t>K33.101.223</t>
  </si>
  <si>
    <t>K33.101.230</t>
  </si>
  <si>
    <t>K33.101.236</t>
  </si>
  <si>
    <t>K33.101.243</t>
  </si>
  <si>
    <t>K33.101.251</t>
  </si>
  <si>
    <t>K33.101.257</t>
  </si>
  <si>
    <t>K33.103.216</t>
  </si>
  <si>
    <t>K33.103.217</t>
  </si>
  <si>
    <t>K33.103.290</t>
  </si>
  <si>
    <t>K33.103.300</t>
  </si>
  <si>
    <t>K33.103.221</t>
  </si>
  <si>
    <t>K33.103.241</t>
  </si>
  <si>
    <t>K33.103.264</t>
  </si>
  <si>
    <t>K33.103.237</t>
  </si>
  <si>
    <t>K33.103.243</t>
  </si>
  <si>
    <t>K33.103.287</t>
  </si>
  <si>
    <t>K33.103.234</t>
  </si>
  <si>
    <t>K33.103.277</t>
  </si>
  <si>
    <t>K33.602.229</t>
  </si>
  <si>
    <t>K33.602.235</t>
  </si>
  <si>
    <t>K33.602.241</t>
  </si>
  <si>
    <t>K33.602.221</t>
  </si>
  <si>
    <t>K33.602.213</t>
  </si>
  <si>
    <t>K33.602.219</t>
  </si>
  <si>
    <t>K33.905.208</t>
  </si>
  <si>
    <t>K33.905.210</t>
  </si>
  <si>
    <t>K33.905.214</t>
  </si>
  <si>
    <t>K33.905.215</t>
  </si>
  <si>
    <t>K33.905.247</t>
  </si>
  <si>
    <t>K33.905.248</t>
  </si>
  <si>
    <t>K33.905.216</t>
  </si>
  <si>
    <t>K33.905.234</t>
  </si>
  <si>
    <t>TT GIẢNG DẠY</t>
  </si>
  <si>
    <t>TT GIÁO DỤC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</si>
</sst>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VNI-Times"/>
      <family val="0"/>
    </font>
    <font>
      <b/>
      <sz val="12"/>
      <name val="VNI-Times"/>
      <family val="0"/>
    </font>
    <font>
      <sz val="8"/>
      <name val="Arial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ni-times"/>
      <family val="0"/>
    </font>
    <font>
      <b/>
      <sz val="12"/>
      <name val="VNI-Helve-Condense"/>
      <family val="0"/>
    </font>
    <font>
      <b/>
      <sz val="14"/>
      <name val="VNI-Times"/>
      <family val="0"/>
    </font>
    <font>
      <b/>
      <i/>
      <sz val="10"/>
      <name val="vni-times"/>
      <family val="0"/>
    </font>
    <font>
      <b/>
      <i/>
      <sz val="12"/>
      <name val="VNI-Times"/>
      <family val="0"/>
    </font>
    <font>
      <sz val="12"/>
      <name val="Times New Roman"/>
      <family val="1"/>
    </font>
    <font>
      <sz val="13"/>
      <name val="VNI-Times"/>
      <family val="0"/>
    </font>
    <font>
      <sz val="13"/>
      <name val="Times New Roman"/>
      <family val="1"/>
    </font>
    <font>
      <b/>
      <sz val="13"/>
      <name val="VNI-Times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2" fillId="0" borderId="9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7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23" fillId="0" borderId="5" xfId="0" applyNumberFormat="1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2" fontId="8" fillId="0" borderId="36" xfId="0" applyNumberFormat="1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4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4.00390625" style="2" customWidth="1"/>
    <col min="2" max="2" width="11.140625" style="10" customWidth="1"/>
    <col min="3" max="3" width="19.28125" style="2" customWidth="1"/>
    <col min="4" max="4" width="8.421875" style="2" customWidth="1"/>
    <col min="5" max="5" width="11.140625" style="10" customWidth="1"/>
    <col min="6" max="6" width="12.421875" style="14" bestFit="1" customWidth="1"/>
    <col min="7" max="7" width="17.421875" style="14" customWidth="1"/>
    <col min="8" max="8" width="10.57421875" style="16" customWidth="1"/>
    <col min="9" max="9" width="11.7109375" style="2" hidden="1" customWidth="1"/>
    <col min="10" max="10" width="12.7109375" style="2" customWidth="1"/>
    <col min="11" max="11" width="9.7109375" style="2" customWidth="1"/>
    <col min="12" max="12" width="25.7109375" style="2" customWidth="1"/>
    <col min="13" max="13" width="13.7109375" style="2" customWidth="1"/>
    <col min="14" max="16" width="9.7109375" style="2" customWidth="1"/>
    <col min="17" max="17" width="10.7109375" style="2" customWidth="1"/>
    <col min="18" max="16384" width="9.140625" style="2" customWidth="1"/>
  </cols>
  <sheetData>
    <row r="1" spans="1:10" ht="16.5" customHeight="1">
      <c r="A1" s="38" t="s">
        <v>3</v>
      </c>
      <c r="J1" s="38" t="s">
        <v>3</v>
      </c>
    </row>
    <row r="2" spans="1:10" ht="16.5" customHeight="1">
      <c r="A2" s="38" t="s">
        <v>4</v>
      </c>
      <c r="J2" s="38" t="s">
        <v>4</v>
      </c>
    </row>
    <row r="3" spans="1:17" s="40" customFormat="1" ht="27" customHeight="1">
      <c r="A3" s="107" t="s">
        <v>91</v>
      </c>
      <c r="B3" s="107"/>
      <c r="C3" s="107"/>
      <c r="D3" s="107"/>
      <c r="E3" s="107"/>
      <c r="F3" s="107"/>
      <c r="G3" s="107"/>
      <c r="H3" s="107"/>
      <c r="I3" s="107"/>
      <c r="J3" s="39"/>
      <c r="K3" s="99" t="s">
        <v>12</v>
      </c>
      <c r="L3" s="99"/>
      <c r="M3" s="99"/>
      <c r="N3" s="99"/>
      <c r="O3" s="99"/>
      <c r="P3" s="99"/>
      <c r="Q3" s="99"/>
    </row>
    <row r="4" spans="1:17" ht="15" customHeight="1">
      <c r="A4" s="108" t="s">
        <v>11</v>
      </c>
      <c r="B4" s="108"/>
      <c r="C4" s="108"/>
      <c r="D4" s="108"/>
      <c r="E4" s="108"/>
      <c r="F4" s="108"/>
      <c r="G4" s="108"/>
      <c r="H4" s="108"/>
      <c r="I4" s="108"/>
      <c r="J4" s="111" t="s">
        <v>13</v>
      </c>
      <c r="K4" s="106" t="s">
        <v>102</v>
      </c>
      <c r="L4" s="106"/>
      <c r="M4" s="106"/>
      <c r="N4" s="106"/>
      <c r="O4" s="106"/>
      <c r="P4" s="106"/>
      <c r="Q4" s="100" t="s">
        <v>7</v>
      </c>
    </row>
    <row r="5" spans="1:17" s="6" customFormat="1" ht="25.5" customHeight="1">
      <c r="A5" s="11" t="s">
        <v>5</v>
      </c>
      <c r="B5" s="7" t="s">
        <v>6</v>
      </c>
      <c r="C5" s="109" t="s">
        <v>9</v>
      </c>
      <c r="D5" s="110"/>
      <c r="E5" s="7" t="s">
        <v>10</v>
      </c>
      <c r="F5" s="92" t="s">
        <v>138</v>
      </c>
      <c r="G5" s="92" t="s">
        <v>137</v>
      </c>
      <c r="H5" s="15" t="s">
        <v>42</v>
      </c>
      <c r="I5" s="15" t="s">
        <v>42</v>
      </c>
      <c r="J5" s="112"/>
      <c r="K5" s="103" t="s">
        <v>93</v>
      </c>
      <c r="L5" s="103"/>
      <c r="M5" s="104" t="s">
        <v>92</v>
      </c>
      <c r="N5" s="104"/>
      <c r="O5" s="105" t="s">
        <v>14</v>
      </c>
      <c r="P5" s="105"/>
      <c r="Q5" s="101"/>
    </row>
    <row r="6" spans="1:17" ht="15" customHeight="1">
      <c r="A6" s="1">
        <v>1</v>
      </c>
      <c r="B6" s="8" t="s">
        <v>103</v>
      </c>
      <c r="C6" s="51" t="s">
        <v>44</v>
      </c>
      <c r="D6" s="52" t="s">
        <v>1</v>
      </c>
      <c r="E6" s="53" t="s">
        <v>41</v>
      </c>
      <c r="F6" s="12">
        <v>9.73</v>
      </c>
      <c r="G6" s="12">
        <v>8.76</v>
      </c>
      <c r="H6" s="35">
        <f aca="true" t="shared" si="0" ref="H6:H39">ROUND((F6+G6*3)/4,0)</f>
        <v>9</v>
      </c>
      <c r="I6" s="93">
        <f>ROUND((F6+G6*3)/4,1)</f>
        <v>9</v>
      </c>
      <c r="J6" s="113"/>
      <c r="K6" s="17" t="s">
        <v>21</v>
      </c>
      <c r="L6" s="18" t="s">
        <v>22</v>
      </c>
      <c r="M6" s="17" t="s">
        <v>21</v>
      </c>
      <c r="N6" s="18" t="s">
        <v>22</v>
      </c>
      <c r="O6" s="7" t="s">
        <v>21</v>
      </c>
      <c r="P6" s="7" t="s">
        <v>22</v>
      </c>
      <c r="Q6" s="102"/>
    </row>
    <row r="7" spans="1:17" ht="15" customHeight="1">
      <c r="A7" s="3">
        <v>2</v>
      </c>
      <c r="B7" s="8" t="s">
        <v>104</v>
      </c>
      <c r="C7" s="54" t="s">
        <v>45</v>
      </c>
      <c r="D7" s="55" t="s">
        <v>34</v>
      </c>
      <c r="E7" s="56" t="s">
        <v>41</v>
      </c>
      <c r="F7" s="13">
        <v>10</v>
      </c>
      <c r="G7" s="13">
        <v>9.94</v>
      </c>
      <c r="H7" s="35">
        <f t="shared" si="0"/>
        <v>10</v>
      </c>
      <c r="I7" s="93">
        <f aca="true" t="shared" si="1" ref="I7:I39">ROUND((F7+G7*3)/4,1)</f>
        <v>10</v>
      </c>
      <c r="J7" s="34">
        <v>10</v>
      </c>
      <c r="K7" s="19">
        <f>COUNTIF(F6:F41,"10")</f>
        <v>9</v>
      </c>
      <c r="L7" s="20">
        <f aca="true" t="shared" si="2" ref="L7:L13">(K7*100)/34</f>
        <v>26.470588235294116</v>
      </c>
      <c r="M7" s="19">
        <f>COUNTIF(G6:G41,"10")</f>
        <v>0</v>
      </c>
      <c r="N7" s="20">
        <f aca="true" t="shared" si="3" ref="N7:N13">(M7*100)/34</f>
        <v>0</v>
      </c>
      <c r="O7" s="21">
        <f>COUNTIF(H6:H41,"10")</f>
        <v>9</v>
      </c>
      <c r="P7" s="20">
        <f aca="true" t="shared" si="4" ref="P7:P13">(O7*100)/34</f>
        <v>26.470588235294116</v>
      </c>
      <c r="Q7" s="19"/>
    </row>
    <row r="8" spans="1:17" ht="15" customHeight="1">
      <c r="A8" s="3">
        <v>3</v>
      </c>
      <c r="B8" s="8" t="s">
        <v>105</v>
      </c>
      <c r="C8" s="54" t="s">
        <v>46</v>
      </c>
      <c r="D8" s="55" t="s">
        <v>0</v>
      </c>
      <c r="E8" s="56" t="s">
        <v>41</v>
      </c>
      <c r="F8" s="13">
        <v>9.18</v>
      </c>
      <c r="G8" s="13">
        <v>8.9</v>
      </c>
      <c r="H8" s="35">
        <f t="shared" si="0"/>
        <v>9</v>
      </c>
      <c r="I8" s="93">
        <f t="shared" si="1"/>
        <v>9</v>
      </c>
      <c r="J8" s="33" t="s">
        <v>15</v>
      </c>
      <c r="K8" s="22">
        <f>COUNTIF(F6:F41,"&gt;9")-K7</f>
        <v>25</v>
      </c>
      <c r="L8" s="23">
        <f t="shared" si="2"/>
        <v>73.52941176470588</v>
      </c>
      <c r="M8" s="22">
        <f>COUNTIF(G6:G41,"&gt;9")-M7</f>
        <v>18</v>
      </c>
      <c r="N8" s="23">
        <f t="shared" si="3"/>
        <v>52.94117647058823</v>
      </c>
      <c r="O8" s="24">
        <f>COUNTIF(H6:H41,"9")</f>
        <v>25</v>
      </c>
      <c r="P8" s="23">
        <f t="shared" si="4"/>
        <v>73.52941176470588</v>
      </c>
      <c r="Q8" s="25"/>
    </row>
    <row r="9" spans="1:17" ht="15" customHeight="1">
      <c r="A9" s="3">
        <v>4</v>
      </c>
      <c r="B9" s="8" t="s">
        <v>106</v>
      </c>
      <c r="C9" s="54" t="s">
        <v>47</v>
      </c>
      <c r="D9" s="55" t="s">
        <v>48</v>
      </c>
      <c r="E9" s="56" t="s">
        <v>41</v>
      </c>
      <c r="F9" s="13">
        <v>9.86</v>
      </c>
      <c r="G9" s="13">
        <v>8.9</v>
      </c>
      <c r="H9" s="35">
        <f t="shared" si="0"/>
        <v>9</v>
      </c>
      <c r="I9" s="93">
        <f t="shared" si="1"/>
        <v>9.1</v>
      </c>
      <c r="J9" s="33" t="s">
        <v>16</v>
      </c>
      <c r="K9" s="22">
        <f>COUNTIF(F6:F41,"&gt;8")-(K7+K8)</f>
        <v>0</v>
      </c>
      <c r="L9" s="23">
        <f t="shared" si="2"/>
        <v>0</v>
      </c>
      <c r="M9" s="22">
        <f>COUNTIF(G6:G41,"&gt;8")-(M7+M8)</f>
        <v>16</v>
      </c>
      <c r="N9" s="23">
        <f t="shared" si="3"/>
        <v>47.05882352941177</v>
      </c>
      <c r="O9" s="24">
        <f>COUNTIF(H6:H41,"8")</f>
        <v>0</v>
      </c>
      <c r="P9" s="23">
        <f t="shared" si="4"/>
        <v>0</v>
      </c>
      <c r="Q9" s="25"/>
    </row>
    <row r="10" spans="1:17" ht="15" customHeight="1">
      <c r="A10" s="3">
        <v>5</v>
      </c>
      <c r="B10" s="8" t="s">
        <v>107</v>
      </c>
      <c r="C10" s="54" t="s">
        <v>49</v>
      </c>
      <c r="D10" s="55" t="s">
        <v>33</v>
      </c>
      <c r="E10" s="56" t="s">
        <v>41</v>
      </c>
      <c r="F10" s="13">
        <v>10</v>
      </c>
      <c r="G10" s="13">
        <v>9.65</v>
      </c>
      <c r="H10" s="35">
        <f t="shared" si="0"/>
        <v>10</v>
      </c>
      <c r="I10" s="93">
        <f t="shared" si="1"/>
        <v>9.7</v>
      </c>
      <c r="J10" s="33" t="s">
        <v>17</v>
      </c>
      <c r="K10" s="22">
        <v>0</v>
      </c>
      <c r="L10" s="23">
        <f t="shared" si="2"/>
        <v>0</v>
      </c>
      <c r="M10" s="22">
        <f>COUNTIF(G6:G41,"&gt;7")-(M7+M8+M9)</f>
        <v>0</v>
      </c>
      <c r="N10" s="23">
        <f t="shared" si="3"/>
        <v>0</v>
      </c>
      <c r="O10" s="24">
        <f>COUNTIF(H6:H41,"7")</f>
        <v>0</v>
      </c>
      <c r="P10" s="23">
        <f t="shared" si="4"/>
        <v>0</v>
      </c>
      <c r="Q10" s="25"/>
    </row>
    <row r="11" spans="1:17" ht="15" customHeight="1">
      <c r="A11" s="3">
        <v>6</v>
      </c>
      <c r="B11" s="8" t="s">
        <v>108</v>
      </c>
      <c r="C11" s="54" t="s">
        <v>50</v>
      </c>
      <c r="D11" s="55" t="s">
        <v>32</v>
      </c>
      <c r="E11" s="56" t="s">
        <v>41</v>
      </c>
      <c r="F11" s="13">
        <v>9.44</v>
      </c>
      <c r="G11" s="13">
        <v>9.42</v>
      </c>
      <c r="H11" s="35">
        <f t="shared" si="0"/>
        <v>9</v>
      </c>
      <c r="I11" s="93">
        <f t="shared" si="1"/>
        <v>9.4</v>
      </c>
      <c r="J11" s="33" t="s">
        <v>18</v>
      </c>
      <c r="K11" s="25">
        <v>0</v>
      </c>
      <c r="L11" s="23">
        <f t="shared" si="2"/>
        <v>0</v>
      </c>
      <c r="M11" s="22">
        <v>0</v>
      </c>
      <c r="N11" s="23">
        <f t="shared" si="3"/>
        <v>0</v>
      </c>
      <c r="O11" s="24">
        <v>0</v>
      </c>
      <c r="P11" s="23">
        <f t="shared" si="4"/>
        <v>0</v>
      </c>
      <c r="Q11" s="25"/>
    </row>
    <row r="12" spans="1:17" ht="15" customHeight="1">
      <c r="A12" s="3">
        <v>7</v>
      </c>
      <c r="B12" s="8" t="s">
        <v>109</v>
      </c>
      <c r="C12" s="54" t="s">
        <v>51</v>
      </c>
      <c r="D12" s="55" t="s">
        <v>52</v>
      </c>
      <c r="E12" s="56" t="s">
        <v>41</v>
      </c>
      <c r="F12" s="13">
        <v>9.76</v>
      </c>
      <c r="G12" s="13">
        <v>8.66</v>
      </c>
      <c r="H12" s="35">
        <f t="shared" si="0"/>
        <v>9</v>
      </c>
      <c r="I12" s="93">
        <f t="shared" si="1"/>
        <v>8.9</v>
      </c>
      <c r="J12" s="33" t="s">
        <v>19</v>
      </c>
      <c r="K12" s="25">
        <v>0</v>
      </c>
      <c r="L12" s="23">
        <f t="shared" si="2"/>
        <v>0</v>
      </c>
      <c r="M12" s="25">
        <v>0</v>
      </c>
      <c r="N12" s="23">
        <f t="shared" si="3"/>
        <v>0</v>
      </c>
      <c r="O12" s="25">
        <v>0</v>
      </c>
      <c r="P12" s="23">
        <f t="shared" si="4"/>
        <v>0</v>
      </c>
      <c r="Q12" s="25"/>
    </row>
    <row r="13" spans="1:17" ht="15" customHeight="1" thickBot="1">
      <c r="A13" s="5">
        <v>8</v>
      </c>
      <c r="B13" s="98" t="s">
        <v>110</v>
      </c>
      <c r="C13" s="57" t="s">
        <v>53</v>
      </c>
      <c r="D13" s="58" t="s">
        <v>30</v>
      </c>
      <c r="E13" s="59" t="s">
        <v>41</v>
      </c>
      <c r="F13" s="32">
        <v>9.11</v>
      </c>
      <c r="G13" s="32">
        <v>8.45</v>
      </c>
      <c r="H13" s="36">
        <f t="shared" si="0"/>
        <v>9</v>
      </c>
      <c r="I13" s="93">
        <f t="shared" si="1"/>
        <v>8.6</v>
      </c>
      <c r="J13" s="49" t="s">
        <v>20</v>
      </c>
      <c r="K13" s="26">
        <v>0</v>
      </c>
      <c r="L13" s="27">
        <f t="shared" si="2"/>
        <v>0</v>
      </c>
      <c r="M13" s="26">
        <v>0</v>
      </c>
      <c r="N13" s="27">
        <f t="shared" si="3"/>
        <v>0</v>
      </c>
      <c r="O13" s="26">
        <v>0</v>
      </c>
      <c r="P13" s="27">
        <f t="shared" si="4"/>
        <v>0</v>
      </c>
      <c r="Q13" s="26"/>
    </row>
    <row r="14" spans="1:9" ht="15" customHeight="1">
      <c r="A14" s="4">
        <v>9</v>
      </c>
      <c r="B14" s="29" t="s">
        <v>112</v>
      </c>
      <c r="C14" s="60" t="s">
        <v>54</v>
      </c>
      <c r="D14" s="61" t="s">
        <v>55</v>
      </c>
      <c r="E14" s="62" t="s">
        <v>25</v>
      </c>
      <c r="F14" s="30">
        <v>9.68</v>
      </c>
      <c r="G14" s="30">
        <v>8.6</v>
      </c>
      <c r="H14" s="35">
        <f t="shared" si="0"/>
        <v>9</v>
      </c>
      <c r="I14" s="93">
        <f t="shared" si="1"/>
        <v>8.9</v>
      </c>
    </row>
    <row r="15" spans="1:18" ht="15" customHeight="1">
      <c r="A15" s="3">
        <v>10</v>
      </c>
      <c r="B15" s="8" t="s">
        <v>113</v>
      </c>
      <c r="C15" s="67" t="s">
        <v>56</v>
      </c>
      <c r="D15" s="68" t="s">
        <v>57</v>
      </c>
      <c r="E15" s="69" t="s">
        <v>25</v>
      </c>
      <c r="F15" s="13">
        <v>9.54</v>
      </c>
      <c r="G15" s="13">
        <v>9.43</v>
      </c>
      <c r="H15" s="35">
        <f t="shared" si="0"/>
        <v>9</v>
      </c>
      <c r="I15" s="93">
        <f t="shared" si="1"/>
        <v>9.5</v>
      </c>
      <c r="J15" s="48" t="s">
        <v>26</v>
      </c>
      <c r="K15" s="42"/>
      <c r="L15" s="42"/>
      <c r="M15" s="42"/>
      <c r="N15" s="42"/>
      <c r="O15" s="42"/>
      <c r="P15" s="42"/>
      <c r="Q15" s="42"/>
      <c r="R15" s="42"/>
    </row>
    <row r="16" spans="1:18" ht="15" customHeight="1">
      <c r="A16" s="3">
        <v>11</v>
      </c>
      <c r="B16" s="8" t="s">
        <v>114</v>
      </c>
      <c r="C16" s="70" t="s">
        <v>58</v>
      </c>
      <c r="D16" s="71" t="s">
        <v>59</v>
      </c>
      <c r="E16" s="72" t="s">
        <v>25</v>
      </c>
      <c r="F16" s="13">
        <v>9.51</v>
      </c>
      <c r="G16" s="13">
        <v>9.27</v>
      </c>
      <c r="H16" s="35">
        <f t="shared" si="0"/>
        <v>9</v>
      </c>
      <c r="I16" s="93">
        <f t="shared" si="1"/>
        <v>9.3</v>
      </c>
      <c r="J16" s="47" t="s">
        <v>43</v>
      </c>
      <c r="K16" s="42"/>
      <c r="L16" s="41" t="s">
        <v>94</v>
      </c>
      <c r="M16" s="44" t="s">
        <v>41</v>
      </c>
      <c r="N16" s="42"/>
      <c r="O16" s="42"/>
      <c r="P16" s="42"/>
      <c r="Q16" s="42"/>
      <c r="R16" s="42"/>
    </row>
    <row r="17" spans="1:18" ht="15" customHeight="1">
      <c r="A17" s="3">
        <v>12</v>
      </c>
      <c r="B17" s="8" t="s">
        <v>115</v>
      </c>
      <c r="C17" s="70" t="s">
        <v>60</v>
      </c>
      <c r="D17" s="71" t="s">
        <v>61</v>
      </c>
      <c r="E17" s="72" t="s">
        <v>25</v>
      </c>
      <c r="F17" s="13">
        <v>10</v>
      </c>
      <c r="G17" s="13">
        <v>9.07</v>
      </c>
      <c r="H17" s="35">
        <f t="shared" si="0"/>
        <v>9</v>
      </c>
      <c r="I17" s="93">
        <f t="shared" si="1"/>
        <v>9.3</v>
      </c>
      <c r="J17" s="48" t="s">
        <v>27</v>
      </c>
      <c r="K17" s="42"/>
      <c r="L17" s="45" t="s">
        <v>95</v>
      </c>
      <c r="M17" s="44" t="s">
        <v>41</v>
      </c>
      <c r="N17" s="42"/>
      <c r="O17" s="42"/>
      <c r="P17" s="42"/>
      <c r="Q17" s="42"/>
      <c r="R17" s="42"/>
    </row>
    <row r="18" spans="1:18" ht="15" customHeight="1">
      <c r="A18" s="3">
        <v>13</v>
      </c>
      <c r="B18" s="8" t="s">
        <v>116</v>
      </c>
      <c r="C18" s="70" t="s">
        <v>62</v>
      </c>
      <c r="D18" s="71" t="s">
        <v>63</v>
      </c>
      <c r="E18" s="72" t="s">
        <v>25</v>
      </c>
      <c r="F18" s="13">
        <v>9.53</v>
      </c>
      <c r="G18" s="13">
        <v>9.01</v>
      </c>
      <c r="H18" s="35">
        <f t="shared" si="0"/>
        <v>9</v>
      </c>
      <c r="I18" s="93">
        <f t="shared" si="1"/>
        <v>9.1</v>
      </c>
      <c r="J18" s="48"/>
      <c r="K18" s="42"/>
      <c r="L18" s="45" t="s">
        <v>96</v>
      </c>
      <c r="M18" s="46" t="s">
        <v>25</v>
      </c>
      <c r="N18" s="42"/>
      <c r="O18" s="42"/>
      <c r="P18" s="42"/>
      <c r="Q18" s="42"/>
      <c r="R18" s="42"/>
    </row>
    <row r="19" spans="1:18" ht="15" customHeight="1">
      <c r="A19" s="3">
        <v>14</v>
      </c>
      <c r="B19" s="8" t="s">
        <v>111</v>
      </c>
      <c r="C19" s="70" t="s">
        <v>64</v>
      </c>
      <c r="D19" s="71" t="s">
        <v>55</v>
      </c>
      <c r="E19" s="72" t="s">
        <v>25</v>
      </c>
      <c r="F19" s="13">
        <v>9.73</v>
      </c>
      <c r="G19" s="13">
        <v>8.85</v>
      </c>
      <c r="H19" s="35">
        <f t="shared" si="0"/>
        <v>9</v>
      </c>
      <c r="I19" s="93">
        <f t="shared" si="1"/>
        <v>9.1</v>
      </c>
      <c r="J19" s="43"/>
      <c r="K19" s="43"/>
      <c r="L19" s="45" t="s">
        <v>98</v>
      </c>
      <c r="M19" s="46" t="s">
        <v>25</v>
      </c>
      <c r="N19" s="43"/>
      <c r="O19" s="43"/>
      <c r="P19" s="43"/>
      <c r="Q19" s="43"/>
      <c r="R19" s="43"/>
    </row>
    <row r="20" spans="1:18" ht="15" customHeight="1">
      <c r="A20" s="3">
        <v>15</v>
      </c>
      <c r="B20" s="8" t="s">
        <v>117</v>
      </c>
      <c r="C20" s="70" t="s">
        <v>64</v>
      </c>
      <c r="D20" s="71" t="s">
        <v>65</v>
      </c>
      <c r="E20" s="72" t="s">
        <v>25</v>
      </c>
      <c r="F20" s="13">
        <v>9.21</v>
      </c>
      <c r="G20" s="13">
        <v>8.84</v>
      </c>
      <c r="H20" s="35">
        <f t="shared" si="0"/>
        <v>9</v>
      </c>
      <c r="I20" s="93">
        <f t="shared" si="1"/>
        <v>8.9</v>
      </c>
      <c r="J20" s="43"/>
      <c r="K20" s="43"/>
      <c r="L20" s="45" t="s">
        <v>99</v>
      </c>
      <c r="M20" s="44" t="s">
        <v>28</v>
      </c>
      <c r="N20" s="43"/>
      <c r="O20" s="43"/>
      <c r="P20" s="43"/>
      <c r="Q20" s="43"/>
      <c r="R20" s="43"/>
    </row>
    <row r="21" spans="1:18" ht="15" customHeight="1">
      <c r="A21" s="3">
        <v>16</v>
      </c>
      <c r="B21" s="8" t="s">
        <v>118</v>
      </c>
      <c r="C21" s="70" t="s">
        <v>66</v>
      </c>
      <c r="D21" s="71" t="s">
        <v>0</v>
      </c>
      <c r="E21" s="72" t="s">
        <v>25</v>
      </c>
      <c r="F21" s="13">
        <v>9.51</v>
      </c>
      <c r="G21" s="13">
        <v>8.35</v>
      </c>
      <c r="H21" s="35">
        <f t="shared" si="0"/>
        <v>9</v>
      </c>
      <c r="I21" s="93">
        <f t="shared" si="1"/>
        <v>8.6</v>
      </c>
      <c r="J21" s="43"/>
      <c r="K21" s="43"/>
      <c r="L21" s="45" t="s">
        <v>100</v>
      </c>
      <c r="M21" s="44" t="s">
        <v>28</v>
      </c>
      <c r="N21" s="43"/>
      <c r="O21" s="43"/>
      <c r="P21" s="43"/>
      <c r="Q21" s="43"/>
      <c r="R21" s="43"/>
    </row>
    <row r="22" spans="1:18" ht="15" customHeight="1">
      <c r="A22" s="3">
        <v>17</v>
      </c>
      <c r="B22" s="8" t="s">
        <v>119</v>
      </c>
      <c r="C22" s="73" t="s">
        <v>67</v>
      </c>
      <c r="D22" s="74" t="s">
        <v>2</v>
      </c>
      <c r="E22" s="75" t="s">
        <v>25</v>
      </c>
      <c r="F22" s="13">
        <v>10</v>
      </c>
      <c r="G22" s="13">
        <v>8.96</v>
      </c>
      <c r="H22" s="35">
        <f t="shared" si="0"/>
        <v>9</v>
      </c>
      <c r="I22" s="93">
        <f t="shared" si="1"/>
        <v>9.2</v>
      </c>
      <c r="J22" s="95"/>
      <c r="K22" s="43"/>
      <c r="L22" s="45" t="s">
        <v>101</v>
      </c>
      <c r="M22" s="96" t="s">
        <v>82</v>
      </c>
      <c r="N22" s="43"/>
      <c r="O22" s="43"/>
      <c r="P22" s="43"/>
      <c r="Q22" s="43"/>
      <c r="R22" s="43"/>
    </row>
    <row r="23" spans="1:18" ht="15" customHeight="1">
      <c r="A23" s="3">
        <v>18</v>
      </c>
      <c r="B23" s="8" t="s">
        <v>120</v>
      </c>
      <c r="C23" s="67" t="s">
        <v>68</v>
      </c>
      <c r="D23" s="68" t="s">
        <v>32</v>
      </c>
      <c r="E23" s="69" t="s">
        <v>25</v>
      </c>
      <c r="F23" s="13">
        <v>9.7</v>
      </c>
      <c r="G23" s="13">
        <v>8.47</v>
      </c>
      <c r="H23" s="35">
        <f t="shared" si="0"/>
        <v>9</v>
      </c>
      <c r="I23" s="93">
        <f t="shared" si="1"/>
        <v>8.8</v>
      </c>
      <c r="J23" s="43"/>
      <c r="K23" s="43"/>
      <c r="L23" s="43" t="s">
        <v>97</v>
      </c>
      <c r="M23" s="96" t="s">
        <v>82</v>
      </c>
      <c r="N23" s="43"/>
      <c r="O23" s="43"/>
      <c r="P23" s="43"/>
      <c r="Q23" s="43"/>
      <c r="R23" s="43"/>
    </row>
    <row r="24" spans="1:9" ht="15" customHeight="1">
      <c r="A24" s="3">
        <v>19</v>
      </c>
      <c r="B24" s="8" t="s">
        <v>121</v>
      </c>
      <c r="C24" s="63" t="s">
        <v>69</v>
      </c>
      <c r="D24" s="64" t="s">
        <v>31</v>
      </c>
      <c r="E24" s="65" t="s">
        <v>25</v>
      </c>
      <c r="F24" s="13">
        <v>9.55</v>
      </c>
      <c r="G24" s="13">
        <v>9.05</v>
      </c>
      <c r="H24" s="35">
        <f t="shared" si="0"/>
        <v>9</v>
      </c>
      <c r="I24" s="93">
        <f t="shared" si="1"/>
        <v>9.2</v>
      </c>
    </row>
    <row r="25" spans="1:15" ht="15" customHeight="1" thickBot="1">
      <c r="A25" s="5">
        <v>20</v>
      </c>
      <c r="B25" s="98" t="s">
        <v>122</v>
      </c>
      <c r="C25" s="57" t="s">
        <v>70</v>
      </c>
      <c r="D25" s="58" t="s">
        <v>71</v>
      </c>
      <c r="E25" s="59" t="s">
        <v>25</v>
      </c>
      <c r="F25" s="32">
        <v>9.24</v>
      </c>
      <c r="G25" s="32">
        <v>9.05</v>
      </c>
      <c r="H25" s="36">
        <f t="shared" si="0"/>
        <v>9</v>
      </c>
      <c r="I25" s="93">
        <f t="shared" si="1"/>
        <v>9.1</v>
      </c>
      <c r="M25" s="50"/>
      <c r="N25" s="43"/>
      <c r="O25" s="43"/>
    </row>
    <row r="26" spans="1:15" ht="15" customHeight="1">
      <c r="A26" s="4">
        <v>21</v>
      </c>
      <c r="B26" s="29" t="s">
        <v>123</v>
      </c>
      <c r="C26" s="60" t="s">
        <v>72</v>
      </c>
      <c r="D26" s="61" t="s">
        <v>73</v>
      </c>
      <c r="E26" s="62" t="s">
        <v>28</v>
      </c>
      <c r="F26" s="30">
        <v>9.5</v>
      </c>
      <c r="G26" s="30">
        <v>8.87</v>
      </c>
      <c r="H26" s="35">
        <f t="shared" si="0"/>
        <v>9</v>
      </c>
      <c r="I26" s="93">
        <f t="shared" si="1"/>
        <v>9</v>
      </c>
      <c r="M26" s="50" t="s">
        <v>23</v>
      </c>
      <c r="N26" s="43"/>
      <c r="O26" s="43"/>
    </row>
    <row r="27" spans="1:15" ht="15" customHeight="1">
      <c r="A27" s="3">
        <v>22</v>
      </c>
      <c r="B27" s="9" t="s">
        <v>124</v>
      </c>
      <c r="C27" s="67" t="s">
        <v>74</v>
      </c>
      <c r="D27" s="68" t="s">
        <v>75</v>
      </c>
      <c r="E27" s="69" t="s">
        <v>28</v>
      </c>
      <c r="F27" s="13">
        <v>9.5</v>
      </c>
      <c r="G27" s="13">
        <v>8.99</v>
      </c>
      <c r="H27" s="35">
        <f t="shared" si="0"/>
        <v>9</v>
      </c>
      <c r="I27" s="93">
        <f t="shared" si="1"/>
        <v>9.1</v>
      </c>
      <c r="M27" s="50"/>
      <c r="N27" s="43"/>
      <c r="O27" s="43"/>
    </row>
    <row r="28" spans="1:15" ht="15" customHeight="1">
      <c r="A28" s="3">
        <v>23</v>
      </c>
      <c r="B28" s="9" t="s">
        <v>125</v>
      </c>
      <c r="C28" s="70" t="s">
        <v>76</v>
      </c>
      <c r="D28" s="71" t="s">
        <v>30</v>
      </c>
      <c r="E28" s="72" t="s">
        <v>28</v>
      </c>
      <c r="F28" s="13">
        <v>9.5</v>
      </c>
      <c r="G28" s="13">
        <v>9.7</v>
      </c>
      <c r="H28" s="35">
        <f t="shared" si="0"/>
        <v>10</v>
      </c>
      <c r="I28" s="93">
        <f t="shared" si="1"/>
        <v>9.7</v>
      </c>
      <c r="M28" s="50"/>
      <c r="N28" s="43"/>
      <c r="O28" s="43"/>
    </row>
    <row r="29" spans="1:15" ht="15" customHeight="1">
      <c r="A29" s="3">
        <v>24</v>
      </c>
      <c r="B29" s="9" t="s">
        <v>126</v>
      </c>
      <c r="C29" s="70" t="s">
        <v>77</v>
      </c>
      <c r="D29" s="71" t="s">
        <v>78</v>
      </c>
      <c r="E29" s="72" t="s">
        <v>28</v>
      </c>
      <c r="F29" s="13">
        <v>9.53</v>
      </c>
      <c r="G29" s="13">
        <v>9.41</v>
      </c>
      <c r="H29" s="35">
        <f t="shared" si="0"/>
        <v>9</v>
      </c>
      <c r="I29" s="93">
        <f t="shared" si="1"/>
        <v>9.4</v>
      </c>
      <c r="M29" s="50"/>
      <c r="N29" s="43"/>
      <c r="O29" s="43"/>
    </row>
    <row r="30" spans="1:15" ht="15" customHeight="1">
      <c r="A30" s="3">
        <v>25</v>
      </c>
      <c r="B30" s="9" t="s">
        <v>127</v>
      </c>
      <c r="C30" s="70" t="s">
        <v>29</v>
      </c>
      <c r="D30" s="71" t="s">
        <v>8</v>
      </c>
      <c r="E30" s="72" t="s">
        <v>28</v>
      </c>
      <c r="F30" s="30">
        <v>9.75</v>
      </c>
      <c r="G30" s="30">
        <v>9.52</v>
      </c>
      <c r="H30" s="35">
        <f t="shared" si="0"/>
        <v>10</v>
      </c>
      <c r="I30" s="93">
        <f t="shared" si="1"/>
        <v>9.6</v>
      </c>
      <c r="M30" s="50"/>
      <c r="N30" s="43"/>
      <c r="O30" s="43"/>
    </row>
    <row r="31" spans="1:15" ht="15" customHeight="1" thickBot="1">
      <c r="A31" s="5">
        <v>26</v>
      </c>
      <c r="B31" s="31" t="s">
        <v>128</v>
      </c>
      <c r="C31" s="76" t="s">
        <v>77</v>
      </c>
      <c r="D31" s="77" t="s">
        <v>79</v>
      </c>
      <c r="E31" s="78" t="s">
        <v>28</v>
      </c>
      <c r="F31" s="32">
        <v>9.37</v>
      </c>
      <c r="G31" s="32">
        <v>9.33</v>
      </c>
      <c r="H31" s="36">
        <f t="shared" si="0"/>
        <v>9</v>
      </c>
      <c r="I31" s="93">
        <f t="shared" si="1"/>
        <v>9.3</v>
      </c>
      <c r="M31" s="50" t="s">
        <v>24</v>
      </c>
      <c r="N31" s="43"/>
      <c r="O31" s="43"/>
    </row>
    <row r="32" spans="1:13" ht="15" customHeight="1">
      <c r="A32" s="4">
        <v>27</v>
      </c>
      <c r="B32" s="29" t="s">
        <v>129</v>
      </c>
      <c r="C32" s="63" t="s">
        <v>80</v>
      </c>
      <c r="D32" s="64" t="s">
        <v>81</v>
      </c>
      <c r="E32" s="66" t="s">
        <v>82</v>
      </c>
      <c r="F32" s="30">
        <v>9.53</v>
      </c>
      <c r="G32" s="30">
        <v>8.8</v>
      </c>
      <c r="H32" s="35">
        <f t="shared" si="0"/>
        <v>9</v>
      </c>
      <c r="I32" s="93">
        <f t="shared" si="1"/>
        <v>9</v>
      </c>
      <c r="M32" s="28"/>
    </row>
    <row r="33" spans="1:9" ht="15" customHeight="1">
      <c r="A33" s="3">
        <v>28</v>
      </c>
      <c r="B33" s="9" t="s">
        <v>131</v>
      </c>
      <c r="C33" s="67" t="s">
        <v>83</v>
      </c>
      <c r="D33" s="68" t="s">
        <v>35</v>
      </c>
      <c r="E33" s="79" t="s">
        <v>82</v>
      </c>
      <c r="F33" s="13">
        <v>10</v>
      </c>
      <c r="G33" s="13">
        <v>8.58</v>
      </c>
      <c r="H33" s="35">
        <f t="shared" si="0"/>
        <v>9</v>
      </c>
      <c r="I33" s="93">
        <f t="shared" si="1"/>
        <v>8.9</v>
      </c>
    </row>
    <row r="34" spans="1:9" ht="15" customHeight="1">
      <c r="A34" s="3">
        <v>29</v>
      </c>
      <c r="B34" s="9" t="s">
        <v>133</v>
      </c>
      <c r="C34" s="70" t="s">
        <v>84</v>
      </c>
      <c r="D34" s="71" t="s">
        <v>85</v>
      </c>
      <c r="E34" s="80" t="s">
        <v>82</v>
      </c>
      <c r="F34" s="13">
        <v>10</v>
      </c>
      <c r="G34" s="13">
        <v>8.35</v>
      </c>
      <c r="H34" s="35">
        <f t="shared" si="0"/>
        <v>9</v>
      </c>
      <c r="I34" s="93">
        <f t="shared" si="1"/>
        <v>8.8</v>
      </c>
    </row>
    <row r="35" spans="1:9" ht="15" customHeight="1">
      <c r="A35" s="3">
        <v>30</v>
      </c>
      <c r="B35" s="9" t="s">
        <v>134</v>
      </c>
      <c r="C35" s="70" t="s">
        <v>86</v>
      </c>
      <c r="D35" s="71" t="s">
        <v>37</v>
      </c>
      <c r="E35" s="80" t="s">
        <v>82</v>
      </c>
      <c r="F35" s="13">
        <v>10</v>
      </c>
      <c r="G35" s="13">
        <v>9.58</v>
      </c>
      <c r="H35" s="35">
        <f t="shared" si="0"/>
        <v>10</v>
      </c>
      <c r="I35" s="94">
        <f t="shared" si="1"/>
        <v>9.7</v>
      </c>
    </row>
    <row r="36" spans="1:9" ht="15" customHeight="1">
      <c r="A36" s="3">
        <v>31</v>
      </c>
      <c r="B36" s="9" t="s">
        <v>135</v>
      </c>
      <c r="C36" s="70" t="s">
        <v>87</v>
      </c>
      <c r="D36" s="71" t="s">
        <v>35</v>
      </c>
      <c r="E36" s="80" t="s">
        <v>82</v>
      </c>
      <c r="F36" s="13">
        <v>10</v>
      </c>
      <c r="G36" s="13">
        <v>9.47</v>
      </c>
      <c r="H36" s="35">
        <f t="shared" si="0"/>
        <v>10</v>
      </c>
      <c r="I36" s="94">
        <f t="shared" si="1"/>
        <v>9.6</v>
      </c>
    </row>
    <row r="37" spans="1:9" ht="15" customHeight="1">
      <c r="A37" s="3">
        <v>32</v>
      </c>
      <c r="B37" s="9" t="s">
        <v>130</v>
      </c>
      <c r="C37" s="70" t="s">
        <v>88</v>
      </c>
      <c r="D37" s="71" t="s">
        <v>1</v>
      </c>
      <c r="E37" s="80" t="s">
        <v>82</v>
      </c>
      <c r="F37" s="13">
        <v>9.8</v>
      </c>
      <c r="G37" s="13">
        <v>9.53</v>
      </c>
      <c r="H37" s="35">
        <f t="shared" si="0"/>
        <v>10</v>
      </c>
      <c r="I37" s="94">
        <f t="shared" si="1"/>
        <v>9.6</v>
      </c>
    </row>
    <row r="38" spans="1:9" ht="15" customHeight="1">
      <c r="A38" s="3">
        <v>33</v>
      </c>
      <c r="B38" s="9" t="s">
        <v>132</v>
      </c>
      <c r="C38" s="70" t="s">
        <v>89</v>
      </c>
      <c r="D38" s="71" t="s">
        <v>35</v>
      </c>
      <c r="E38" s="80" t="s">
        <v>82</v>
      </c>
      <c r="F38" s="13">
        <v>10</v>
      </c>
      <c r="G38" s="13">
        <v>9.53</v>
      </c>
      <c r="H38" s="35">
        <f t="shared" si="0"/>
        <v>10</v>
      </c>
      <c r="I38" s="94">
        <f t="shared" si="1"/>
        <v>9.6</v>
      </c>
    </row>
    <row r="39" spans="1:9" ht="15" customHeight="1" thickBot="1">
      <c r="A39" s="5">
        <v>34</v>
      </c>
      <c r="B39" s="31" t="s">
        <v>136</v>
      </c>
      <c r="C39" s="81" t="s">
        <v>90</v>
      </c>
      <c r="D39" s="82" t="s">
        <v>36</v>
      </c>
      <c r="E39" s="83" t="s">
        <v>82</v>
      </c>
      <c r="F39" s="32">
        <v>9.5</v>
      </c>
      <c r="G39" s="32">
        <v>9.57</v>
      </c>
      <c r="H39" s="36">
        <f t="shared" si="0"/>
        <v>10</v>
      </c>
      <c r="I39" s="97">
        <f t="shared" si="1"/>
        <v>9.6</v>
      </c>
    </row>
    <row r="40" spans="1:9" ht="15" customHeight="1">
      <c r="A40" s="84"/>
      <c r="B40" s="85"/>
      <c r="C40" s="86"/>
      <c r="D40" s="87"/>
      <c r="E40" s="88"/>
      <c r="F40" s="89"/>
      <c r="G40" s="89"/>
      <c r="H40" s="90"/>
      <c r="I40" s="84"/>
    </row>
    <row r="41" spans="1:9" ht="15" customHeight="1">
      <c r="A41" s="84"/>
      <c r="B41" s="85"/>
      <c r="C41" s="87"/>
      <c r="D41" s="87"/>
      <c r="E41" s="91"/>
      <c r="F41" s="89"/>
      <c r="G41" s="89"/>
      <c r="H41" s="90"/>
      <c r="I41" s="84"/>
    </row>
    <row r="42" ht="15" customHeight="1">
      <c r="G42" s="37" t="s">
        <v>38</v>
      </c>
    </row>
    <row r="43" ht="15" customHeight="1">
      <c r="G43" s="37" t="s">
        <v>39</v>
      </c>
    </row>
    <row r="44" ht="14.25" customHeight="1">
      <c r="G44" s="37"/>
    </row>
    <row r="45" ht="14.25" customHeight="1">
      <c r="G45" s="37"/>
    </row>
    <row r="46" ht="14.25" customHeight="1">
      <c r="G46" s="37"/>
    </row>
    <row r="47" ht="14.25" customHeight="1">
      <c r="G47" s="37"/>
    </row>
    <row r="48" ht="15" customHeight="1">
      <c r="G48" s="37" t="s">
        <v>40</v>
      </c>
    </row>
    <row r="49" ht="14.25" customHeight="1"/>
    <row r="50" ht="14.25" customHeight="1"/>
    <row r="51" ht="14.25" customHeight="1">
      <c r="F51" s="89"/>
    </row>
    <row r="52" ht="14.25" customHeight="1">
      <c r="F52" s="89"/>
    </row>
    <row r="53" ht="14.25" customHeight="1">
      <c r="F53" s="89"/>
    </row>
    <row r="54" ht="14.25" customHeight="1">
      <c r="F54" s="89"/>
    </row>
    <row r="55" ht="14.25" customHeight="1">
      <c r="F55" s="89"/>
    </row>
    <row r="56" ht="14.25" customHeight="1">
      <c r="F56" s="89"/>
    </row>
    <row r="57" ht="14.25" customHeight="1">
      <c r="F57" s="89"/>
    </row>
    <row r="58" ht="14.25" customHeight="1">
      <c r="F58" s="89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0">
    <mergeCell ref="A3:I3"/>
    <mergeCell ref="A4:I4"/>
    <mergeCell ref="C5:D5"/>
    <mergeCell ref="J4:J6"/>
    <mergeCell ref="K3:Q3"/>
    <mergeCell ref="Q4:Q6"/>
    <mergeCell ref="K5:L5"/>
    <mergeCell ref="M5:N5"/>
    <mergeCell ref="O5:P5"/>
    <mergeCell ref="K4:P4"/>
  </mergeCells>
  <printOptions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2012-03-22T02:25:25Z</cp:lastPrinted>
  <dcterms:modified xsi:type="dcterms:W3CDTF">2012-03-26T01:46:07Z</dcterms:modified>
  <cp:category/>
  <cp:version/>
  <cp:contentType/>
  <cp:contentStatus/>
</cp:coreProperties>
</file>